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67FF0F60-154F-4430-BEB0-DB26575CC5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<sst xmlns="http://schemas.openxmlformats.org/spreadsheetml/2006/main" count="60" uniqueCount="60">
  <si>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</si>
  <si>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</si>
  <si>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</si>
  <si>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</si>
  <si>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</si>
  <si>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</si>
  <si>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</si>
  <si>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</si>
  <si>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</si>
  <si>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</si>
  <si>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</si>
  <si>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</si>
  <si>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</si>
  <si>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</si>
  <si>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</si>
  <si>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</si>
  <si>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</si>
  <si>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</si>
  <si>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</si>
  <si>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</si>
  <si>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</si>
  <si>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</si>
  <si>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</si>
  <si>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</si>
  <si>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</si>
  <si>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</si>
  <si>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</si>
  <si>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</si>
  <si>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</si>
  <si>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</si>
  <si>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</si>
  <si>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</si>
  <si>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</si>
  <si>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</si>
  <si>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</si>
  <si>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</si>
  <si>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</si>
  <si>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</si>
  <si>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</si>
  <si>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</si>
  <si>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</si>
  <si>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</si>
  <si>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</si>
  <si>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</si>
  <si>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</si>
  <si>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</si>
  <si>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</si>
  <si>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</si>
  <si>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</si>
  <si>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</si>
  <si>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</si>
  <si>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</si>
  <si>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</si>
  <si>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</si>
  <si>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</si>
  <si>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</si>
  <si>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</si>
  <si>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</si>
  <si>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</si>
  <si>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UNIVERSIDAD POLITECNICA DE JUVENTINO ROSAS
Estado de Situación Financiera
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</si>
</sst>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zoomScaleNormal="100" zoomScaleSheetLayoutView="100" workbookViewId="0">
      <selection activeCell="A55" sqref="A55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10995853.99</v>
      </c>
      <c r="C5" s="12">
        <v>7963586.3399999999</v>
      </c>
      <c r="D5" s="17"/>
      <c r="E5" s="11" t="s">
        <v>41</v>
      </c>
      <c r="F5" s="12">
        <v>6332829.8200000003</v>
      </c>
      <c r="G5" s="5">
        <v>6492354.7999999998</v>
      </c>
    </row>
    <row r="6" spans="1:7" x14ac:dyDescent="0.2">
      <c r="A6" s="30" t="s">
        <v>28</v>
      </c>
      <c r="B6" s="12">
        <v>7891.68</v>
      </c>
      <c r="C6" s="12">
        <v>10894.68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7100</v>
      </c>
      <c r="C11" s="12">
        <v>7100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7710.16</v>
      </c>
      <c r="G12" s="5">
        <v>6750.16</v>
      </c>
    </row>
    <row r="13" spans="1:7" x14ac:dyDescent="0.2">
      <c r="A13" s="37" t="s">
        <v>5</v>
      </c>
      <c r="B13" s="10">
        <f>SUM(B5:B11)</f>
        <v>11010845.67</v>
      </c>
      <c r="C13" s="10">
        <f>SUM(C5:C11)</f>
        <v>7981581.0199999996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6340539.9800000004</v>
      </c>
      <c r="G14" s="5">
        <f>SUM(G5:G12)</f>
        <v>6499104.96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127400089.23</v>
      </c>
      <c r="C18" s="12">
        <v>126233379.09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47952505.890000001</v>
      </c>
      <c r="C19" s="12">
        <v>46296400.170000002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88673.43</v>
      </c>
      <c r="C20" s="12">
        <v>88673.43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-55131749.700000003</v>
      </c>
      <c r="C21" s="12">
        <v>-48582518.329999998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120309518.85000001</v>
      </c>
      <c r="C26" s="10">
        <f>SUM(C16:C24)</f>
        <v>124035934.36</v>
      </c>
      <c r="D26" s="17"/>
      <c r="E26" s="39" t="s">
        <v>57</v>
      </c>
      <c r="F26" s="10">
        <f>SUM(F24+F14)</f>
        <v>6340539.9800000004</v>
      </c>
      <c r="G26" s="6">
        <f>SUM(G14+G24)</f>
        <v>6499104.96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131320364.52000001</v>
      </c>
      <c r="C28" s="10">
        <f>C13+C26</f>
        <v>132017515.38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161652181.16000003</v>
      </c>
      <c r="G30" s="6">
        <f>SUM(G31:G33)</f>
        <v>157142292.51000002</v>
      </c>
    </row>
    <row r="31" spans="1:7" x14ac:dyDescent="0.2">
      <c r="A31" s="31"/>
      <c r="B31" s="15"/>
      <c r="C31" s="15"/>
      <c r="D31" s="17"/>
      <c r="E31" s="11" t="s">
        <v>2</v>
      </c>
      <c r="F31" s="12">
        <v>161463259.61000001</v>
      </c>
      <c r="G31" s="5">
        <v>156953370.96000001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188921.55</v>
      </c>
      <c r="G32" s="5">
        <v>188921.55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-36672356.619999997</v>
      </c>
      <c r="G35" s="6">
        <f>SUM(G36:G40)</f>
        <v>-31623882.09</v>
      </c>
    </row>
    <row r="36" spans="1:7" x14ac:dyDescent="0.2">
      <c r="A36" s="31"/>
      <c r="B36" s="15"/>
      <c r="C36" s="15"/>
      <c r="D36" s="17"/>
      <c r="E36" s="11" t="s">
        <v>52</v>
      </c>
      <c r="F36" s="12">
        <v>-3460967.69</v>
      </c>
      <c r="G36" s="5">
        <v>-3470089.86</v>
      </c>
    </row>
    <row r="37" spans="1:7" x14ac:dyDescent="0.2">
      <c r="A37" s="31"/>
      <c r="B37" s="15"/>
      <c r="C37" s="15"/>
      <c r="D37" s="17"/>
      <c r="E37" s="11" t="s">
        <v>19</v>
      </c>
      <c r="F37" s="12">
        <v>-33211388.93</v>
      </c>
      <c r="G37" s="5">
        <v>-28153792.23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124979824.54000002</v>
      </c>
      <c r="G46" s="5">
        <f>SUM(G42+G35+G30)</f>
        <v>125518410.42000002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131320364.52000003</v>
      </c>
      <c r="G48" s="20">
        <f>G46+G26</f>
        <v>132017515.38000001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2022-02-02T21:42:47Z</cp:lastPrinted>
  <dcterms:created xsi:type="dcterms:W3CDTF">2012-12-11T20:26:08Z</dcterms:created>
  <dcterms:modified xsi:type="dcterms:W3CDTF">2022-02-02T21:43:15Z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